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<sst xmlns="http://schemas.openxmlformats.org/spreadsheetml/2006/main" count="55" uniqueCount="37">
  <si>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Table 1. Estimated Population, Population Change, and Rankings for the United States, Regions, and Northeast States,  April 1, 2010 to July 1, 2016</t>
  </si>
  <si>
    <t>Geographic Area</t>
  </si>
  <si>
    <t>April 1, 2010 Estimates Base</t>
  </si>
  <si>
    <t>Population Estimate (as of July 1)</t>
  </si>
  <si>
    <t>Single Year Population Change July 1, 2015 to July 1, 2016</t>
  </si>
  <si>
    <t>Cumulative Population Change April 1, 2010 to July 1, 2016</t>
  </si>
  <si>
    <t>National Ranking by Population Size 2016</t>
  </si>
  <si>
    <t>United States</t>
  </si>
  <si>
    <t>(X)</t>
  </si>
  <si>
    <t>Northeast</t>
  </si>
  <si>
    <t>Midwest</t>
  </si>
  <si>
    <t>South</t>
  </si>
  <si>
    <t>West</t>
  </si>
  <si>
    <r>
      <t>.</t>
    </r>
    <r>
      <rPr>
        <sz val="9"/>
        <color indexed="8"/>
        <rFont val="Calibri"/>
        <family val="2"/>
      </rPr>
      <t>Connecticut</t>
    </r>
  </si>
  <si>
    <r>
      <t>.</t>
    </r>
    <r>
      <rPr>
        <sz val="9"/>
        <color indexed="8"/>
        <rFont val="Calibri"/>
        <family val="2"/>
      </rPr>
      <t>Maine</t>
    </r>
  </si>
  <si>
    <r>
      <t>.</t>
    </r>
    <r>
      <rPr>
        <sz val="9"/>
        <color indexed="8"/>
        <rFont val="Calibri"/>
        <family val="2"/>
      </rPr>
      <t>Massachusetts</t>
    </r>
  </si>
  <si>
    <r>
      <t>.</t>
    </r>
    <r>
      <rPr>
        <sz val="9"/>
        <color indexed="8"/>
        <rFont val="Calibri"/>
        <family val="2"/>
      </rPr>
      <t>New Hampshire</t>
    </r>
  </si>
  <si>
    <r>
      <t>.</t>
    </r>
    <r>
      <rPr>
        <sz val="9"/>
        <color indexed="8"/>
        <rFont val="Calibri"/>
        <family val="2"/>
      </rPr>
      <t>New Jersey</t>
    </r>
  </si>
  <si>
    <r>
      <t>.</t>
    </r>
    <r>
      <rPr>
        <sz val="9"/>
        <color indexed="8"/>
        <rFont val="Calibri"/>
        <family val="2"/>
      </rPr>
      <t>New York</t>
    </r>
  </si>
  <si>
    <r>
      <t>.</t>
    </r>
    <r>
      <rPr>
        <sz val="9"/>
        <color indexed="8"/>
        <rFont val="Calibri"/>
        <family val="2"/>
      </rPr>
      <t>Pennsylvania</t>
    </r>
  </si>
  <si>
    <r>
      <t>.</t>
    </r>
    <r>
      <rPr>
        <sz val="9"/>
        <color indexed="8"/>
        <rFont val="Calibri"/>
        <family val="2"/>
      </rPr>
      <t>Rhode Island</t>
    </r>
  </si>
  <si>
    <r>
      <t>.</t>
    </r>
    <r>
      <rPr>
        <sz val="9"/>
        <color indexed="8"/>
        <rFont val="Calibri"/>
        <family val="2"/>
      </rPr>
      <t>Vermont</t>
    </r>
  </si>
  <si>
    <t>UMass Donahue Institute. Source data:  Annual Estimates of the Resident Population for the United States, Regions, States, and Puerto Rico: April 1, 2010 to July 1, 2016 (NST-EST2016-01) and NST-EST2016-03. U.S. Census Bureau, Population Division. December 20, 2016.</t>
  </si>
  <si>
    <t>Table 2. Estimated Percent Change in Population and Rankings for the United States, Regions, and Northeast States,  April 1, 2010 to July 1, 2016</t>
  </si>
  <si>
    <t>April 1, 2010 to July 1, 2010</t>
  </si>
  <si>
    <t>July 1 to July 1</t>
  </si>
  <si>
    <t>National Ranking of Single Year % Change 2015-2016</t>
  </si>
  <si>
    <t>Cumulative % Change April 1, 2010 to July 1, 2016</t>
  </si>
  <si>
    <t>National Rankingof Cumulative % Change</t>
  </si>
  <si>
    <t>2010-2011</t>
  </si>
  <si>
    <t>2011-2012</t>
  </si>
  <si>
    <t>2012-2013</t>
  </si>
  <si>
    <t>2013-2014</t>
  </si>
  <si>
    <t>2014-2015</t>
  </si>
  <si>
    <t>2015-2016</t>
  </si>
  <si>
    <t>UMass Donahue Institute. Source data:  Annual Estimates of the Resident Population for the United States, Regions, States, and Puerto Rico: April 1, 2010 to July 1, 2016 (NST-EST2016-01), NST-EST2016-02, and NST-EST2016-03. U.S. Census Bureau, Population Division. December 20, 2016.</t>
  </si>
  <si>
    <t>National Ranking by Population Change 2015-2016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</si>
</sst>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indent="1"/>
      <protection locked="0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0" fontId="39" fillId="34" borderId="11" xfId="0" applyFont="1" applyFill="1" applyBorder="1" applyAlignment="1" applyProtection="1">
      <alignment horizontal="left" indent="1"/>
      <protection locked="0"/>
    </xf>
    <xf numFmtId="3" fontId="2" fillId="34" borderId="11" xfId="0" applyNumberFormat="1" applyFont="1" applyFill="1" applyBorder="1" applyAlignment="1" applyProtection="1">
      <alignment horizontal="right"/>
      <protection locked="0"/>
    </xf>
    <xf numFmtId="3" fontId="39" fillId="34" borderId="12" xfId="0" applyNumberFormat="1" applyFont="1" applyFill="1" applyBorder="1" applyAlignment="1">
      <alignment/>
    </xf>
    <xf numFmtId="3" fontId="2" fillId="34" borderId="11" xfId="0" applyNumberFormat="1" applyFont="1" applyFill="1" applyBorder="1" applyAlignment="1" applyProtection="1">
      <alignment horizontal="center"/>
      <protection locked="0"/>
    </xf>
    <xf numFmtId="3" fontId="2" fillId="34" borderId="12" xfId="0" applyNumberFormat="1" applyFont="1" applyFill="1" applyBorder="1" applyAlignment="1" applyProtection="1">
      <alignment horizontal="center"/>
      <protection locked="0"/>
    </xf>
    <xf numFmtId="0" fontId="39" fillId="0" borderId="11" xfId="0" applyFont="1" applyFill="1" applyBorder="1" applyAlignment="1" applyProtection="1">
      <alignment horizontal="left" indent="1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39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0" fontId="39" fillId="0" borderId="13" xfId="0" applyFont="1" applyFill="1" applyBorder="1" applyAlignment="1" applyProtection="1">
      <alignment horizontal="left" indent="1"/>
      <protection locked="0"/>
    </xf>
    <xf numFmtId="3" fontId="2" fillId="0" borderId="13" xfId="0" applyNumberFormat="1" applyFont="1" applyFill="1" applyBorder="1" applyAlignment="1" applyProtection="1">
      <alignment horizontal="right"/>
      <protection locked="0"/>
    </xf>
    <xf numFmtId="3" fontId="39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0" fontId="40" fillId="0" borderId="11" xfId="0" applyFont="1" applyFill="1" applyBorder="1" applyAlignment="1" applyProtection="1">
      <alignment/>
      <protection locked="0"/>
    </xf>
    <xf numFmtId="3" fontId="39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0" fontId="40" fillId="35" borderId="11" xfId="0" applyFont="1" applyFill="1" applyBorder="1" applyAlignment="1" applyProtection="1">
      <alignment/>
      <protection locked="0"/>
    </xf>
    <xf numFmtId="3" fontId="2" fillId="35" borderId="11" xfId="0" applyNumberFormat="1" applyFont="1" applyFill="1" applyBorder="1" applyAlignment="1" applyProtection="1">
      <alignment horizontal="right"/>
      <protection locked="0"/>
    </xf>
    <xf numFmtId="3" fontId="39" fillId="35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/>
    </xf>
    <xf numFmtId="0" fontId="2" fillId="36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left" vertical="center"/>
      <protection locked="0"/>
    </xf>
    <xf numFmtId="10" fontId="2" fillId="33" borderId="10" xfId="57" applyNumberFormat="1" applyFont="1" applyFill="1" applyBorder="1" applyAlignment="1" applyProtection="1">
      <alignment horizontal="center" vertical="center"/>
      <protection/>
    </xf>
    <xf numFmtId="10" fontId="2" fillId="33" borderId="16" xfId="57" applyNumberFormat="1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center" vertical="center"/>
      <protection locked="0"/>
    </xf>
    <xf numFmtId="10" fontId="2" fillId="33" borderId="10" xfId="57" applyNumberFormat="1" applyFont="1" applyFill="1" applyBorder="1" applyAlignment="1" applyProtection="1">
      <alignment horizontal="center"/>
      <protection/>
    </xf>
    <xf numFmtId="0" fontId="39" fillId="34" borderId="17" xfId="0" applyFont="1" applyFill="1" applyBorder="1" applyAlignment="1" applyProtection="1">
      <alignment horizontal="left" vertical="center"/>
      <protection locked="0"/>
    </xf>
    <xf numFmtId="10" fontId="2" fillId="34" borderId="12" xfId="57" applyNumberFormat="1" applyFont="1" applyFill="1" applyBorder="1" applyAlignment="1" applyProtection="1">
      <alignment horizontal="center" vertical="center"/>
      <protection/>
    </xf>
    <xf numFmtId="10" fontId="2" fillId="34" borderId="18" xfId="57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center" vertical="center"/>
      <protection locked="0"/>
    </xf>
    <xf numFmtId="10" fontId="2" fillId="34" borderId="12" xfId="57" applyNumberFormat="1" applyFont="1" applyFill="1" applyBorder="1" applyAlignment="1" applyProtection="1">
      <alignment horizontal="center"/>
      <protection/>
    </xf>
    <xf numFmtId="0" fontId="39" fillId="0" borderId="19" xfId="0" applyFont="1" applyFill="1" applyBorder="1" applyAlignment="1" applyProtection="1">
      <alignment horizontal="left" vertical="center"/>
      <protection locked="0"/>
    </xf>
    <xf numFmtId="10" fontId="2" fillId="36" borderId="11" xfId="57" applyNumberFormat="1" applyFont="1" applyFill="1" applyBorder="1" applyAlignment="1" applyProtection="1">
      <alignment horizontal="center" vertical="center"/>
      <protection/>
    </xf>
    <xf numFmtId="10" fontId="2" fillId="36" borderId="0" xfId="57" applyNumberFormat="1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 locked="0"/>
    </xf>
    <xf numFmtId="10" fontId="2" fillId="0" borderId="11" xfId="57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 horizontal="left" vertical="center"/>
      <protection locked="0"/>
    </xf>
    <xf numFmtId="10" fontId="2" fillId="36" borderId="13" xfId="57" applyNumberFormat="1" applyFont="1" applyFill="1" applyBorder="1" applyAlignment="1" applyProtection="1">
      <alignment horizontal="center" vertical="center"/>
      <protection/>
    </xf>
    <xf numFmtId="10" fontId="2" fillId="36" borderId="20" xfId="57" applyNumberFormat="1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10" fontId="2" fillId="0" borderId="13" xfId="57" applyNumberFormat="1" applyFont="1" applyFill="1" applyBorder="1" applyAlignment="1" applyProtection="1">
      <alignment horizontal="center"/>
      <protection/>
    </xf>
    <xf numFmtId="0" fontId="40" fillId="0" borderId="17" xfId="0" applyFont="1" applyFill="1" applyBorder="1" applyAlignment="1" applyProtection="1">
      <alignment horizontal="left" vertical="center"/>
      <protection locked="0"/>
    </xf>
    <xf numFmtId="10" fontId="2" fillId="36" borderId="12" xfId="57" applyNumberFormat="1" applyFont="1" applyFill="1" applyBorder="1" applyAlignment="1" applyProtection="1">
      <alignment horizontal="center" vertical="center"/>
      <protection/>
    </xf>
    <xf numFmtId="10" fontId="2" fillId="36" borderId="18" xfId="57" applyNumberFormat="1" applyFont="1" applyFill="1" applyBorder="1" applyAlignment="1" applyProtection="1">
      <alignment horizontal="center" vertical="center"/>
      <protection/>
    </xf>
    <xf numFmtId="10" fontId="2" fillId="0" borderId="12" xfId="57" applyNumberFormat="1" applyFont="1" applyFill="1" applyBorder="1" applyAlignment="1" applyProtection="1">
      <alignment horizontal="center"/>
      <protection/>
    </xf>
    <xf numFmtId="0" fontId="40" fillId="0" borderId="19" xfId="0" applyFont="1" applyFill="1" applyBorder="1" applyAlignment="1" applyProtection="1">
      <alignment horizontal="left" vertical="center"/>
      <protection locked="0"/>
    </xf>
    <xf numFmtId="0" fontId="40" fillId="35" borderId="19" xfId="0" applyFont="1" applyFill="1" applyBorder="1" applyAlignment="1" applyProtection="1">
      <alignment horizontal="left" vertical="center"/>
      <protection locked="0"/>
    </xf>
    <xf numFmtId="10" fontId="2" fillId="35" borderId="11" xfId="57" applyNumberFormat="1" applyFont="1" applyFill="1" applyBorder="1" applyAlignment="1" applyProtection="1">
      <alignment horizontal="center" vertical="center"/>
      <protection/>
    </xf>
    <xf numFmtId="10" fontId="2" fillId="35" borderId="0" xfId="57" applyNumberFormat="1" applyFont="1" applyFill="1" applyBorder="1" applyAlignment="1" applyProtection="1">
      <alignment horizontal="center" vertical="center"/>
      <protection/>
    </xf>
    <xf numFmtId="3" fontId="6" fillId="35" borderId="11" xfId="0" applyNumberFormat="1" applyFont="1" applyFill="1" applyBorder="1" applyAlignment="1" applyProtection="1">
      <alignment horizontal="center" vertical="center"/>
      <protection locked="0"/>
    </xf>
    <xf numFmtId="10" fontId="2" fillId="35" borderId="11" xfId="57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2" fillId="36" borderId="21" xfId="0" applyFont="1" applyFill="1" applyBorder="1" applyAlignment="1" applyProtection="1">
      <alignment horizontal="center" vertical="center" wrapText="1"/>
      <protection locked="0"/>
    </xf>
    <xf numFmtId="0" fontId="39" fillId="0" borderId="12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Fill="1" applyBorder="1" applyAlignment="1" applyProtection="1">
      <alignment vertical="center" wrapText="1"/>
      <protection locked="0"/>
    </xf>
    <xf numFmtId="0" fontId="39" fillId="0" borderId="11" xfId="0" applyFont="1" applyFill="1" applyBorder="1" applyAlignment="1" applyProtection="1">
      <alignment horizontal="center" vertical="center" wrapText="1"/>
      <protection locked="0"/>
    </xf>
    <xf numFmtId="0" fontId="39" fillId="36" borderId="15" xfId="0" applyFont="1" applyFill="1" applyBorder="1" applyAlignment="1" applyProtection="1">
      <alignment horizontal="center" vertical="center" wrapText="1"/>
      <protection locked="0"/>
    </xf>
    <xf numFmtId="0" fontId="39" fillId="36" borderId="16" xfId="0" applyFont="1" applyFill="1" applyBorder="1" applyAlignment="1" applyProtection="1">
      <alignment horizontal="center" vertical="center" wrapText="1"/>
      <protection locked="0"/>
    </xf>
    <xf numFmtId="0" fontId="39" fillId="36" borderId="21" xfId="0" applyFont="1" applyFill="1" applyBorder="1" applyAlignment="1" applyProtection="1">
      <alignment horizontal="center" vertical="center" wrapText="1"/>
      <protection locked="0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 applyProtection="1">
      <alignment horizontal="center" vertical="center"/>
      <protection locked="0"/>
    </xf>
    <xf numFmtId="0" fontId="2" fillId="36" borderId="16" xfId="0" applyFont="1" applyFill="1" applyBorder="1" applyAlignment="1" applyProtection="1">
      <alignment horizontal="center" vertical="center"/>
      <protection locked="0"/>
    </xf>
    <xf numFmtId="0" fontId="2" fillId="36" borderId="21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vertical="center" wrapTex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 locked="0"/>
    </xf>
    <xf numFmtId="0" fontId="39" fillId="36" borderId="10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15.7109375" style="0" customWidth="1"/>
    <col min="2" max="9" width="11.7109375" style="0" customWidth="1"/>
    <col min="13" max="13" width="11.421875" style="0" customWidth="1"/>
    <col min="25" max="25" width="9.140625" style="0" customWidth="1"/>
  </cols>
  <sheetData>
    <row r="1" spans="1:13" ht="1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ht="15" customHeight="1">
      <c r="A2" s="72" t="s">
        <v>1</v>
      </c>
      <c r="B2" s="72" t="s">
        <v>2</v>
      </c>
      <c r="C2" s="85" t="s">
        <v>3</v>
      </c>
      <c r="D2" s="86"/>
      <c r="E2" s="86"/>
      <c r="F2" s="86"/>
      <c r="G2" s="86"/>
      <c r="H2" s="86"/>
      <c r="I2" s="1"/>
      <c r="J2" s="87" t="s">
        <v>4</v>
      </c>
      <c r="K2" s="87" t="s">
        <v>5</v>
      </c>
      <c r="L2" s="87" t="s">
        <v>6</v>
      </c>
      <c r="M2" s="78" t="s">
        <v>36</v>
      </c>
    </row>
    <row r="3" spans="1:13" ht="67.5" customHeight="1">
      <c r="A3" s="83"/>
      <c r="B3" s="84"/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87"/>
      <c r="K3" s="87"/>
      <c r="L3" s="87"/>
      <c r="M3" s="79"/>
    </row>
    <row r="4" spans="1:13" ht="15">
      <c r="A4" s="2" t="s">
        <v>7</v>
      </c>
      <c r="B4" s="3">
        <v>308758105</v>
      </c>
      <c r="C4" s="3">
        <v>309348193</v>
      </c>
      <c r="D4" s="3">
        <v>311663358</v>
      </c>
      <c r="E4" s="3">
        <v>313998379</v>
      </c>
      <c r="F4" s="3">
        <v>316204908</v>
      </c>
      <c r="G4" s="3">
        <v>318563456</v>
      </c>
      <c r="H4" s="3">
        <v>320896618</v>
      </c>
      <c r="I4" s="3">
        <v>323127513</v>
      </c>
      <c r="J4" s="4">
        <f>I4-H4</f>
        <v>2230895</v>
      </c>
      <c r="K4" s="4">
        <f>I4-B4</f>
        <v>14369408</v>
      </c>
      <c r="L4" s="5" t="s">
        <v>8</v>
      </c>
      <c r="M4" s="5" t="s">
        <v>8</v>
      </c>
    </row>
    <row r="5" spans="1:13" ht="15">
      <c r="A5" s="6" t="s">
        <v>9</v>
      </c>
      <c r="B5" s="7">
        <v>55318353</v>
      </c>
      <c r="C5" s="7">
        <v>55388056</v>
      </c>
      <c r="D5" s="7">
        <v>55632766</v>
      </c>
      <c r="E5" s="7">
        <v>55829059</v>
      </c>
      <c r="F5" s="7">
        <v>55988771</v>
      </c>
      <c r="G5" s="7">
        <v>56116791</v>
      </c>
      <c r="H5" s="7">
        <v>56184737</v>
      </c>
      <c r="I5" s="7">
        <v>56209510</v>
      </c>
      <c r="J5" s="8">
        <f aca="true" t="shared" si="0" ref="J5:J17">I5-H5</f>
        <v>24773</v>
      </c>
      <c r="K5" s="8">
        <f aca="true" t="shared" si="1" ref="K5:K17">I5-B5</f>
        <v>891157</v>
      </c>
      <c r="L5" s="9">
        <v>4</v>
      </c>
      <c r="M5" s="10">
        <v>4</v>
      </c>
    </row>
    <row r="6" spans="1:13" ht="15">
      <c r="A6" s="11" t="s">
        <v>10</v>
      </c>
      <c r="B6" s="12">
        <v>66929825</v>
      </c>
      <c r="C6" s="12">
        <v>66978602</v>
      </c>
      <c r="D6" s="12">
        <v>67153331</v>
      </c>
      <c r="E6" s="12">
        <v>67332320</v>
      </c>
      <c r="F6" s="12">
        <v>67543948</v>
      </c>
      <c r="G6" s="12">
        <v>67726368</v>
      </c>
      <c r="H6" s="12">
        <v>67838387</v>
      </c>
      <c r="I6" s="12">
        <v>67941429</v>
      </c>
      <c r="J6" s="13">
        <f t="shared" si="0"/>
        <v>103042</v>
      </c>
      <c r="K6" s="13">
        <f t="shared" si="1"/>
        <v>1011604</v>
      </c>
      <c r="L6" s="14">
        <v>3</v>
      </c>
      <c r="M6" s="14">
        <v>3</v>
      </c>
    </row>
    <row r="7" spans="1:13" ht="15">
      <c r="A7" s="11" t="s">
        <v>11</v>
      </c>
      <c r="B7" s="12">
        <v>114563005</v>
      </c>
      <c r="C7" s="12">
        <v>114863114</v>
      </c>
      <c r="D7" s="12">
        <v>116061801</v>
      </c>
      <c r="E7" s="12">
        <v>117299171</v>
      </c>
      <c r="F7" s="12">
        <v>118424320</v>
      </c>
      <c r="G7" s="12">
        <v>119696311</v>
      </c>
      <c r="H7" s="12">
        <v>121039206</v>
      </c>
      <c r="I7" s="12">
        <v>122319574</v>
      </c>
      <c r="J7" s="13">
        <f t="shared" si="0"/>
        <v>1280368</v>
      </c>
      <c r="K7" s="13">
        <f t="shared" si="1"/>
        <v>7756569</v>
      </c>
      <c r="L7" s="14">
        <v>1</v>
      </c>
      <c r="M7" s="14">
        <v>1</v>
      </c>
    </row>
    <row r="8" spans="1:13" ht="15">
      <c r="A8" s="15" t="s">
        <v>12</v>
      </c>
      <c r="B8" s="16">
        <v>71946922</v>
      </c>
      <c r="C8" s="16">
        <v>72118421</v>
      </c>
      <c r="D8" s="16">
        <v>72815460</v>
      </c>
      <c r="E8" s="16">
        <v>73537829</v>
      </c>
      <c r="F8" s="16">
        <v>74247869</v>
      </c>
      <c r="G8" s="16">
        <v>75023986</v>
      </c>
      <c r="H8" s="16">
        <v>75834288</v>
      </c>
      <c r="I8" s="16">
        <v>76657000</v>
      </c>
      <c r="J8" s="17">
        <f t="shared" si="0"/>
        <v>822712</v>
      </c>
      <c r="K8" s="17">
        <f t="shared" si="1"/>
        <v>4710078</v>
      </c>
      <c r="L8" s="18">
        <v>2</v>
      </c>
      <c r="M8" s="18">
        <v>2</v>
      </c>
    </row>
    <row r="9" spans="1:13" ht="15">
      <c r="A9" s="19" t="s">
        <v>13</v>
      </c>
      <c r="B9" s="12">
        <v>3574114</v>
      </c>
      <c r="C9" s="12">
        <v>3579899</v>
      </c>
      <c r="D9" s="12">
        <v>3589893</v>
      </c>
      <c r="E9" s="12">
        <v>3593795</v>
      </c>
      <c r="F9" s="12">
        <v>3596003</v>
      </c>
      <c r="G9" s="12">
        <v>3591873</v>
      </c>
      <c r="H9" s="12">
        <v>3584730</v>
      </c>
      <c r="I9" s="12">
        <v>3576452</v>
      </c>
      <c r="J9" s="20">
        <f t="shared" si="0"/>
        <v>-8278</v>
      </c>
      <c r="K9" s="20">
        <f t="shared" si="1"/>
        <v>2338</v>
      </c>
      <c r="L9" s="14">
        <v>29</v>
      </c>
      <c r="M9" s="21">
        <v>49</v>
      </c>
    </row>
    <row r="10" spans="1:13" ht="15">
      <c r="A10" s="19" t="s">
        <v>14</v>
      </c>
      <c r="B10" s="12">
        <v>1328364</v>
      </c>
      <c r="C10" s="12">
        <v>1327730</v>
      </c>
      <c r="D10" s="12">
        <v>1328231</v>
      </c>
      <c r="E10" s="12">
        <v>1328895</v>
      </c>
      <c r="F10" s="12">
        <v>1329076</v>
      </c>
      <c r="G10" s="12">
        <v>1330719</v>
      </c>
      <c r="H10" s="12">
        <v>1329453</v>
      </c>
      <c r="I10" s="12">
        <v>1331479</v>
      </c>
      <c r="J10" s="13">
        <f t="shared" si="0"/>
        <v>2026</v>
      </c>
      <c r="K10" s="13">
        <f t="shared" si="1"/>
        <v>3115</v>
      </c>
      <c r="L10" s="14">
        <v>42</v>
      </c>
      <c r="M10" s="14">
        <v>39</v>
      </c>
    </row>
    <row r="11" spans="1:13" ht="15">
      <c r="A11" s="22" t="s">
        <v>15</v>
      </c>
      <c r="B11" s="23">
        <v>6547813</v>
      </c>
      <c r="C11" s="23">
        <v>6565524</v>
      </c>
      <c r="D11" s="23">
        <v>6611923</v>
      </c>
      <c r="E11" s="23">
        <v>6658008</v>
      </c>
      <c r="F11" s="23">
        <v>6706786</v>
      </c>
      <c r="G11" s="23">
        <v>6749911</v>
      </c>
      <c r="H11" s="23">
        <v>6784240</v>
      </c>
      <c r="I11" s="23">
        <v>6811779</v>
      </c>
      <c r="J11" s="24">
        <f t="shared" si="0"/>
        <v>27539</v>
      </c>
      <c r="K11" s="24">
        <f t="shared" si="1"/>
        <v>263966</v>
      </c>
      <c r="L11" s="25">
        <v>15</v>
      </c>
      <c r="M11" s="25">
        <v>17</v>
      </c>
    </row>
    <row r="12" spans="1:13" ht="15">
      <c r="A12" s="19" t="s">
        <v>16</v>
      </c>
      <c r="B12" s="12">
        <v>1316461</v>
      </c>
      <c r="C12" s="12">
        <v>1316872</v>
      </c>
      <c r="D12" s="12">
        <v>1318473</v>
      </c>
      <c r="E12" s="12">
        <v>1321182</v>
      </c>
      <c r="F12" s="12">
        <v>1322687</v>
      </c>
      <c r="G12" s="12">
        <v>1328743</v>
      </c>
      <c r="H12" s="12">
        <v>1330111</v>
      </c>
      <c r="I12" s="12">
        <v>1334795</v>
      </c>
      <c r="J12" s="13">
        <f t="shared" si="0"/>
        <v>4684</v>
      </c>
      <c r="K12" s="13">
        <f t="shared" si="1"/>
        <v>18334</v>
      </c>
      <c r="L12" s="14">
        <v>41</v>
      </c>
      <c r="M12" s="14">
        <v>36</v>
      </c>
    </row>
    <row r="13" spans="1:13" ht="15">
      <c r="A13" s="19" t="s">
        <v>17</v>
      </c>
      <c r="B13" s="12">
        <v>8791953</v>
      </c>
      <c r="C13" s="12">
        <v>8803729</v>
      </c>
      <c r="D13" s="12">
        <v>8841243</v>
      </c>
      <c r="E13" s="12">
        <v>8873211</v>
      </c>
      <c r="F13" s="12">
        <v>8899162</v>
      </c>
      <c r="G13" s="12">
        <v>8925001</v>
      </c>
      <c r="H13" s="12">
        <v>8935421</v>
      </c>
      <c r="I13" s="12">
        <v>8944469</v>
      </c>
      <c r="J13" s="13">
        <f t="shared" si="0"/>
        <v>9048</v>
      </c>
      <c r="K13" s="13">
        <f t="shared" si="1"/>
        <v>152516</v>
      </c>
      <c r="L13" s="14">
        <v>11</v>
      </c>
      <c r="M13" s="14">
        <v>33</v>
      </c>
    </row>
    <row r="14" spans="1:13" ht="15">
      <c r="A14" s="19" t="s">
        <v>18</v>
      </c>
      <c r="B14" s="12">
        <v>19378110</v>
      </c>
      <c r="C14" s="12">
        <v>19402640</v>
      </c>
      <c r="D14" s="12">
        <v>19519529</v>
      </c>
      <c r="E14" s="12">
        <v>19602769</v>
      </c>
      <c r="F14" s="12">
        <v>19673546</v>
      </c>
      <c r="G14" s="12">
        <v>19718515</v>
      </c>
      <c r="H14" s="12">
        <v>19747183</v>
      </c>
      <c r="I14" s="12">
        <v>19745289</v>
      </c>
      <c r="J14" s="13">
        <f t="shared" si="0"/>
        <v>-1894</v>
      </c>
      <c r="K14" s="13">
        <f t="shared" si="1"/>
        <v>367179</v>
      </c>
      <c r="L14" s="14">
        <v>4</v>
      </c>
      <c r="M14" s="14">
        <v>47</v>
      </c>
    </row>
    <row r="15" spans="1:13" ht="15">
      <c r="A15" s="19" t="s">
        <v>19</v>
      </c>
      <c r="B15" s="12">
        <v>12702857</v>
      </c>
      <c r="C15" s="12">
        <v>12712343</v>
      </c>
      <c r="D15" s="12">
        <v>12744293</v>
      </c>
      <c r="E15" s="12">
        <v>12771854</v>
      </c>
      <c r="F15" s="12">
        <v>12781338</v>
      </c>
      <c r="G15" s="12">
        <v>12790565</v>
      </c>
      <c r="H15" s="12">
        <v>12791904</v>
      </c>
      <c r="I15" s="12">
        <v>12784227</v>
      </c>
      <c r="J15" s="13">
        <f t="shared" si="0"/>
        <v>-7677</v>
      </c>
      <c r="K15" s="13">
        <f t="shared" si="1"/>
        <v>81370</v>
      </c>
      <c r="L15" s="14">
        <v>6</v>
      </c>
      <c r="M15" s="14">
        <v>48</v>
      </c>
    </row>
    <row r="16" spans="1:13" ht="15">
      <c r="A16" s="19" t="s">
        <v>20</v>
      </c>
      <c r="B16" s="12">
        <v>1052940</v>
      </c>
      <c r="C16" s="12">
        <v>1053337</v>
      </c>
      <c r="D16" s="12">
        <v>1052451</v>
      </c>
      <c r="E16" s="12">
        <v>1052901</v>
      </c>
      <c r="F16" s="12">
        <v>1053033</v>
      </c>
      <c r="G16" s="12">
        <v>1054480</v>
      </c>
      <c r="H16" s="12">
        <v>1055607</v>
      </c>
      <c r="I16" s="12">
        <v>1056426</v>
      </c>
      <c r="J16" s="13">
        <f t="shared" si="0"/>
        <v>819</v>
      </c>
      <c r="K16" s="13">
        <f t="shared" si="1"/>
        <v>3486</v>
      </c>
      <c r="L16" s="14">
        <v>43</v>
      </c>
      <c r="M16" s="14">
        <v>41</v>
      </c>
    </row>
    <row r="17" spans="1:13" ht="15">
      <c r="A17" s="19" t="s">
        <v>21</v>
      </c>
      <c r="B17" s="12">
        <v>625741</v>
      </c>
      <c r="C17" s="12">
        <v>625982</v>
      </c>
      <c r="D17" s="12">
        <v>626730</v>
      </c>
      <c r="E17" s="12">
        <v>626444</v>
      </c>
      <c r="F17" s="12">
        <v>627140</v>
      </c>
      <c r="G17" s="12">
        <v>626984</v>
      </c>
      <c r="H17" s="12">
        <v>626088</v>
      </c>
      <c r="I17" s="12">
        <v>624594</v>
      </c>
      <c r="J17" s="17">
        <f t="shared" si="0"/>
        <v>-1494</v>
      </c>
      <c r="K17" s="17">
        <f t="shared" si="1"/>
        <v>-1147</v>
      </c>
      <c r="L17" s="18">
        <v>50</v>
      </c>
      <c r="M17" s="18">
        <v>46</v>
      </c>
    </row>
    <row r="18" spans="1:13" ht="27.75" customHeight="1">
      <c r="A18" s="66" t="s">
        <v>22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</row>
    <row r="19" spans="1:13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" customHeight="1">
      <c r="A20" s="69" t="s">
        <v>23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  <c r="L20" s="27"/>
      <c r="M20" s="27"/>
    </row>
    <row r="21" spans="1:13" ht="21.75" customHeight="1">
      <c r="A21" s="72" t="s">
        <v>1</v>
      </c>
      <c r="B21" s="72" t="s">
        <v>24</v>
      </c>
      <c r="C21" s="75" t="s">
        <v>25</v>
      </c>
      <c r="D21" s="76"/>
      <c r="E21" s="76"/>
      <c r="F21" s="76"/>
      <c r="G21" s="76"/>
      <c r="H21" s="77"/>
      <c r="I21" s="78" t="s">
        <v>26</v>
      </c>
      <c r="J21" s="78" t="s">
        <v>27</v>
      </c>
      <c r="K21" s="78" t="s">
        <v>28</v>
      </c>
      <c r="L21" s="28"/>
      <c r="M21" s="28"/>
    </row>
    <row r="22" spans="1:13" ht="55.5" customHeight="1">
      <c r="A22" s="73"/>
      <c r="B22" s="74"/>
      <c r="C22" s="29" t="s">
        <v>29</v>
      </c>
      <c r="D22" s="29" t="s">
        <v>30</v>
      </c>
      <c r="E22" s="29" t="s">
        <v>31</v>
      </c>
      <c r="F22" s="29" t="s">
        <v>32</v>
      </c>
      <c r="G22" s="29" t="s">
        <v>33</v>
      </c>
      <c r="H22" s="29" t="s">
        <v>34</v>
      </c>
      <c r="I22" s="79"/>
      <c r="J22" s="79"/>
      <c r="K22" s="79"/>
      <c r="L22" s="30"/>
      <c r="M22" s="28"/>
    </row>
    <row r="23" spans="1:13" ht="15">
      <c r="A23" s="31" t="s">
        <v>7</v>
      </c>
      <c r="B23" s="32">
        <f>(C4-B4)/B4</f>
        <v>0.0019111660242894677</v>
      </c>
      <c r="C23" s="33">
        <f>(D4-C4)/C4</f>
        <v>0.007484010097320982</v>
      </c>
      <c r="D23" s="33">
        <f>(E4-D4)/D4</f>
        <v>0.007492125526029916</v>
      </c>
      <c r="E23" s="33">
        <f>(F4-E4)/E4</f>
        <v>0.0070271986977359525</v>
      </c>
      <c r="F23" s="33">
        <f>(G4-F4)/F4</f>
        <v>0.007458922807105828</v>
      </c>
      <c r="G23" s="33">
        <f>(H4-G4)/G4</f>
        <v>0.007324010196574462</v>
      </c>
      <c r="H23" s="33">
        <f>(I4-H4)/H4</f>
        <v>0.006952067659373088</v>
      </c>
      <c r="I23" s="34" t="s">
        <v>8</v>
      </c>
      <c r="J23" s="35">
        <f aca="true" t="shared" si="2" ref="J23:J36">K4/B4</f>
        <v>0.04653937100695705</v>
      </c>
      <c r="K23" s="34" t="s">
        <v>8</v>
      </c>
      <c r="L23" s="26"/>
      <c r="M23" s="26"/>
    </row>
    <row r="24" spans="1:13" ht="15">
      <c r="A24" s="36" t="s">
        <v>9</v>
      </c>
      <c r="B24" s="37">
        <f aca="true" t="shared" si="3" ref="B24:H36">(C5-B5)/B5</f>
        <v>0.0012600338986954293</v>
      </c>
      <c r="C24" s="38">
        <f t="shared" si="3"/>
        <v>0.004418100537776592</v>
      </c>
      <c r="D24" s="38">
        <f t="shared" si="3"/>
        <v>0.0035283703132790484</v>
      </c>
      <c r="E24" s="38">
        <f t="shared" si="3"/>
        <v>0.002860732436847986</v>
      </c>
      <c r="F24" s="38">
        <f t="shared" si="3"/>
        <v>0.0022865299186510097</v>
      </c>
      <c r="G24" s="38">
        <f t="shared" si="3"/>
        <v>0.0012107962481318648</v>
      </c>
      <c r="H24" s="38">
        <f t="shared" si="3"/>
        <v>0.00044092045852239196</v>
      </c>
      <c r="I24" s="39">
        <v>4</v>
      </c>
      <c r="J24" s="40">
        <f t="shared" si="2"/>
        <v>0.016109608324745315</v>
      </c>
      <c r="K24" s="39">
        <v>3</v>
      </c>
      <c r="L24" s="26"/>
      <c r="M24" s="26"/>
    </row>
    <row r="25" spans="1:13" ht="15">
      <c r="A25" s="41" t="s">
        <v>10</v>
      </c>
      <c r="B25" s="42">
        <f t="shared" si="3"/>
        <v>0.000728778238998832</v>
      </c>
      <c r="C25" s="43">
        <f t="shared" si="3"/>
        <v>0.0026087286802432812</v>
      </c>
      <c r="D25" s="43">
        <f t="shared" si="3"/>
        <v>0.0026653778350920524</v>
      </c>
      <c r="E25" s="43">
        <f t="shared" si="3"/>
        <v>0.003143037400166814</v>
      </c>
      <c r="F25" s="43">
        <f t="shared" si="3"/>
        <v>0.0027007601036291217</v>
      </c>
      <c r="G25" s="43">
        <f t="shared" si="3"/>
        <v>0.00165399390677498</v>
      </c>
      <c r="H25" s="43">
        <f t="shared" si="3"/>
        <v>0.0015189335206333841</v>
      </c>
      <c r="I25" s="44">
        <v>3</v>
      </c>
      <c r="J25" s="45">
        <f t="shared" si="2"/>
        <v>0.01511439780396856</v>
      </c>
      <c r="K25" s="44">
        <v>4</v>
      </c>
      <c r="L25" s="26"/>
      <c r="M25" s="26"/>
    </row>
    <row r="26" spans="1:13" ht="15">
      <c r="A26" s="41" t="s">
        <v>11</v>
      </c>
      <c r="B26" s="42">
        <f t="shared" si="3"/>
        <v>0.0026195978361426534</v>
      </c>
      <c r="C26" s="43">
        <f t="shared" si="3"/>
        <v>0.010435787070860712</v>
      </c>
      <c r="D26" s="43">
        <f t="shared" si="3"/>
        <v>0.010661302765756667</v>
      </c>
      <c r="E26" s="43">
        <f t="shared" si="3"/>
        <v>0.009592130877037485</v>
      </c>
      <c r="F26" s="43">
        <f t="shared" si="3"/>
        <v>0.010740960978285542</v>
      </c>
      <c r="G26" s="43">
        <f t="shared" si="3"/>
        <v>0.011219184524408609</v>
      </c>
      <c r="H26" s="43">
        <f t="shared" si="3"/>
        <v>0.010578126231264274</v>
      </c>
      <c r="I26" s="44">
        <v>2</v>
      </c>
      <c r="J26" s="45">
        <f t="shared" si="2"/>
        <v>0.06770570482155212</v>
      </c>
      <c r="K26" s="44">
        <v>1</v>
      </c>
      <c r="L26" s="26"/>
      <c r="M26" s="26"/>
    </row>
    <row r="27" spans="1:13" ht="15">
      <c r="A27" s="46" t="s">
        <v>12</v>
      </c>
      <c r="B27" s="47">
        <f t="shared" si="3"/>
        <v>0.002383687796956762</v>
      </c>
      <c r="C27" s="48">
        <f t="shared" si="3"/>
        <v>0.009665200517909287</v>
      </c>
      <c r="D27" s="48">
        <f t="shared" si="3"/>
        <v>0.009920544345939723</v>
      </c>
      <c r="E27" s="48">
        <f t="shared" si="3"/>
        <v>0.009655438699448144</v>
      </c>
      <c r="F27" s="48">
        <f t="shared" si="3"/>
        <v>0.010453054214929725</v>
      </c>
      <c r="G27" s="48">
        <f t="shared" si="3"/>
        <v>0.01080057249957367</v>
      </c>
      <c r="H27" s="48">
        <f t="shared" si="3"/>
        <v>0.010848812874724953</v>
      </c>
      <c r="I27" s="49">
        <v>1</v>
      </c>
      <c r="J27" s="50">
        <f t="shared" si="2"/>
        <v>0.06546601117974164</v>
      </c>
      <c r="K27" s="49">
        <v>2</v>
      </c>
      <c r="L27" s="26"/>
      <c r="M27" s="26"/>
    </row>
    <row r="28" spans="1:13" ht="15">
      <c r="A28" s="51" t="s">
        <v>13</v>
      </c>
      <c r="B28" s="52">
        <f t="shared" si="3"/>
        <v>0.0016185829551043978</v>
      </c>
      <c r="C28" s="53">
        <f t="shared" si="3"/>
        <v>0.0027916988719514156</v>
      </c>
      <c r="D28" s="53">
        <f t="shared" si="3"/>
        <v>0.0010869404742704031</v>
      </c>
      <c r="E28" s="53">
        <f t="shared" si="3"/>
        <v>0.0006143923067398112</v>
      </c>
      <c r="F28" s="53">
        <f t="shared" si="3"/>
        <v>-0.0011484973733336707</v>
      </c>
      <c r="G28" s="53">
        <f t="shared" si="3"/>
        <v>-0.001988656057716963</v>
      </c>
      <c r="H28" s="53">
        <f t="shared" si="3"/>
        <v>-0.0023092394685234312</v>
      </c>
      <c r="I28" s="44">
        <v>48</v>
      </c>
      <c r="J28" s="54">
        <f t="shared" si="2"/>
        <v>0.0006541481329358828</v>
      </c>
      <c r="K28" s="44">
        <v>48</v>
      </c>
      <c r="L28" s="26"/>
      <c r="M28" s="26"/>
    </row>
    <row r="29" spans="1:13" ht="15">
      <c r="A29" s="55" t="s">
        <v>14</v>
      </c>
      <c r="B29" s="42">
        <f t="shared" si="3"/>
        <v>-0.00047727881815526465</v>
      </c>
      <c r="C29" s="43">
        <f t="shared" si="3"/>
        <v>0.000377335753504101</v>
      </c>
      <c r="D29" s="43">
        <f t="shared" si="3"/>
        <v>0.0004999130422343703</v>
      </c>
      <c r="E29" s="43">
        <f t="shared" si="3"/>
        <v>0.000136203387024558</v>
      </c>
      <c r="F29" s="43">
        <f t="shared" si="3"/>
        <v>0.0012361971775880385</v>
      </c>
      <c r="G29" s="43">
        <f t="shared" si="3"/>
        <v>-0.0009513653896878304</v>
      </c>
      <c r="H29" s="43">
        <f t="shared" si="3"/>
        <v>0.0015239350319266646</v>
      </c>
      <c r="I29" s="44">
        <v>36</v>
      </c>
      <c r="J29" s="45">
        <f t="shared" si="2"/>
        <v>0.002344989776898501</v>
      </c>
      <c r="K29" s="44">
        <v>47</v>
      </c>
      <c r="L29" s="26"/>
      <c r="M29" s="26"/>
    </row>
    <row r="30" spans="1:13" ht="15">
      <c r="A30" s="56" t="s">
        <v>15</v>
      </c>
      <c r="B30" s="57">
        <f t="shared" si="3"/>
        <v>0.002704872604028246</v>
      </c>
      <c r="C30" s="58">
        <f t="shared" si="3"/>
        <v>0.0070670673049097075</v>
      </c>
      <c r="D30" s="58">
        <f t="shared" si="3"/>
        <v>0.006969984375196142</v>
      </c>
      <c r="E30" s="58">
        <f t="shared" si="3"/>
        <v>0.007326215288416596</v>
      </c>
      <c r="F30" s="58">
        <f t="shared" si="3"/>
        <v>0.0064300545745756615</v>
      </c>
      <c r="G30" s="58">
        <f t="shared" si="3"/>
        <v>0.005085844835583758</v>
      </c>
      <c r="H30" s="58">
        <f t="shared" si="3"/>
        <v>0.004059260875204886</v>
      </c>
      <c r="I30" s="59">
        <v>25</v>
      </c>
      <c r="J30" s="60">
        <f t="shared" si="2"/>
        <v>0.04031361311020947</v>
      </c>
      <c r="K30" s="59">
        <v>27</v>
      </c>
      <c r="L30" s="26"/>
      <c r="M30" s="26"/>
    </row>
    <row r="31" spans="1:13" ht="15">
      <c r="A31" s="55" t="s">
        <v>16</v>
      </c>
      <c r="B31" s="42">
        <f t="shared" si="3"/>
        <v>0.00031220066526847356</v>
      </c>
      <c r="C31" s="43">
        <f t="shared" si="3"/>
        <v>0.0012157597701219253</v>
      </c>
      <c r="D31" s="43">
        <f t="shared" si="3"/>
        <v>0.0020546495832679166</v>
      </c>
      <c r="E31" s="43">
        <f t="shared" si="3"/>
        <v>0.0011391314746946296</v>
      </c>
      <c r="F31" s="43">
        <f t="shared" si="3"/>
        <v>0.004578558646149845</v>
      </c>
      <c r="G31" s="43">
        <f t="shared" si="3"/>
        <v>0.0010295444642041387</v>
      </c>
      <c r="H31" s="43">
        <f t="shared" si="3"/>
        <v>0.003521510610768575</v>
      </c>
      <c r="I31" s="44">
        <v>27</v>
      </c>
      <c r="J31" s="45">
        <f t="shared" si="2"/>
        <v>0.013926732352876387</v>
      </c>
      <c r="K31" s="44">
        <v>40</v>
      </c>
      <c r="L31" s="26"/>
      <c r="M31" s="26"/>
    </row>
    <row r="32" spans="1:13" ht="15">
      <c r="A32" s="55" t="s">
        <v>17</v>
      </c>
      <c r="B32" s="42">
        <f t="shared" si="3"/>
        <v>0.0013394066142073326</v>
      </c>
      <c r="C32" s="43">
        <f t="shared" si="3"/>
        <v>0.0042611488836151136</v>
      </c>
      <c r="D32" s="43">
        <f t="shared" si="3"/>
        <v>0.0036157811746606217</v>
      </c>
      <c r="E32" s="43">
        <f t="shared" si="3"/>
        <v>0.0029246458807302114</v>
      </c>
      <c r="F32" s="43">
        <f t="shared" si="3"/>
        <v>0.002903531815692309</v>
      </c>
      <c r="G32" s="43">
        <f t="shared" si="3"/>
        <v>0.0011675068719880256</v>
      </c>
      <c r="H32" s="43">
        <f t="shared" si="3"/>
        <v>0.0010125991825119375</v>
      </c>
      <c r="I32" s="44">
        <v>39</v>
      </c>
      <c r="J32" s="45">
        <f t="shared" si="2"/>
        <v>0.017347226492225334</v>
      </c>
      <c r="K32" s="44">
        <v>38</v>
      </c>
      <c r="L32" s="26"/>
      <c r="M32" s="26"/>
    </row>
    <row r="33" spans="1:13" ht="15">
      <c r="A33" s="55" t="s">
        <v>18</v>
      </c>
      <c r="B33" s="42">
        <f t="shared" si="3"/>
        <v>0.0012658613249692567</v>
      </c>
      <c r="C33" s="43">
        <f t="shared" si="3"/>
        <v>0.006024386372163788</v>
      </c>
      <c r="D33" s="43">
        <f t="shared" si="3"/>
        <v>0.0042644471595600485</v>
      </c>
      <c r="E33" s="43">
        <f t="shared" si="3"/>
        <v>0.0036105613446753364</v>
      </c>
      <c r="F33" s="43">
        <f t="shared" si="3"/>
        <v>0.0022857597710143358</v>
      </c>
      <c r="G33" s="43">
        <f t="shared" si="3"/>
        <v>0.0014538620174997965</v>
      </c>
      <c r="H33" s="43">
        <f t="shared" si="3"/>
        <v>-9.591241444412603E-05</v>
      </c>
      <c r="I33" s="44">
        <v>44</v>
      </c>
      <c r="J33" s="45">
        <f t="shared" si="2"/>
        <v>0.018948132712632966</v>
      </c>
      <c r="K33" s="44">
        <v>35</v>
      </c>
      <c r="L33" s="26"/>
      <c r="M33" s="26"/>
    </row>
    <row r="34" spans="1:13" ht="15">
      <c r="A34" s="55" t="s">
        <v>19</v>
      </c>
      <c r="B34" s="42">
        <f t="shared" si="3"/>
        <v>0.0007467611420013624</v>
      </c>
      <c r="C34" s="43">
        <f t="shared" si="3"/>
        <v>0.002513305375728141</v>
      </c>
      <c r="D34" s="43">
        <f t="shared" si="3"/>
        <v>0.0021626150622870957</v>
      </c>
      <c r="E34" s="43">
        <f t="shared" si="3"/>
        <v>0.000742570342567336</v>
      </c>
      <c r="F34" s="43">
        <f t="shared" si="3"/>
        <v>0.0007219118999904392</v>
      </c>
      <c r="G34" s="43">
        <f t="shared" si="3"/>
        <v>0.00010468654043038755</v>
      </c>
      <c r="H34" s="43">
        <f t="shared" si="3"/>
        <v>-0.0006001452168496574</v>
      </c>
      <c r="I34" s="44">
        <v>46</v>
      </c>
      <c r="J34" s="45">
        <f t="shared" si="2"/>
        <v>0.006405645596104876</v>
      </c>
      <c r="K34" s="44">
        <v>44</v>
      </c>
      <c r="L34" s="26"/>
      <c r="M34" s="26"/>
    </row>
    <row r="35" spans="1:13" ht="15">
      <c r="A35" s="55" t="s">
        <v>20</v>
      </c>
      <c r="B35" s="42">
        <f t="shared" si="3"/>
        <v>0.0003770395274184664</v>
      </c>
      <c r="C35" s="43">
        <f t="shared" si="3"/>
        <v>-0.000841136312500178</v>
      </c>
      <c r="D35" s="43">
        <f t="shared" si="3"/>
        <v>0.00042757335020822824</v>
      </c>
      <c r="E35" s="43">
        <f t="shared" si="3"/>
        <v>0.00012536791208290238</v>
      </c>
      <c r="F35" s="43">
        <f t="shared" si="3"/>
        <v>0.0013741259770586487</v>
      </c>
      <c r="G35" s="43">
        <f t="shared" si="3"/>
        <v>0.0010687732342007435</v>
      </c>
      <c r="H35" s="43">
        <f t="shared" si="3"/>
        <v>0.0007758569240257027</v>
      </c>
      <c r="I35" s="44">
        <v>41</v>
      </c>
      <c r="J35" s="45">
        <f t="shared" si="2"/>
        <v>0.003310729956122856</v>
      </c>
      <c r="K35" s="44">
        <v>46</v>
      </c>
      <c r="L35" s="26"/>
      <c r="M35" s="26"/>
    </row>
    <row r="36" spans="1:13" ht="15">
      <c r="A36" s="61" t="s">
        <v>21</v>
      </c>
      <c r="B36" s="47">
        <f t="shared" si="3"/>
        <v>0.0003851433740157669</v>
      </c>
      <c r="C36" s="48">
        <f t="shared" si="3"/>
        <v>0.001194922537708752</v>
      </c>
      <c r="D36" s="48">
        <f t="shared" si="3"/>
        <v>-0.00045633685957270273</v>
      </c>
      <c r="E36" s="48">
        <f t="shared" si="3"/>
        <v>0.0011110330691969275</v>
      </c>
      <c r="F36" s="48">
        <f t="shared" si="3"/>
        <v>-0.0002487482858691839</v>
      </c>
      <c r="G36" s="48">
        <f t="shared" si="3"/>
        <v>-0.0014290635805698391</v>
      </c>
      <c r="H36" s="48">
        <f t="shared" si="3"/>
        <v>-0.002386246022923295</v>
      </c>
      <c r="I36" s="49">
        <v>49</v>
      </c>
      <c r="J36" s="50">
        <f t="shared" si="2"/>
        <v>-0.001833026763469231</v>
      </c>
      <c r="K36" s="49">
        <v>49</v>
      </c>
      <c r="L36" s="26"/>
      <c r="M36" s="26"/>
    </row>
    <row r="37" spans="1:13" ht="30.75" customHeight="1">
      <c r="A37" s="64" t="s">
        <v>35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2"/>
      <c r="M37" s="63"/>
    </row>
    <row r="38" spans="1:13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</sheetData>
  <sheetProtection/>
  <mergeCells count="17">
    <mergeCell ref="A1:M1"/>
    <mergeCell ref="A2:A3"/>
    <mergeCell ref="B2:B3"/>
    <mergeCell ref="C2:H2"/>
    <mergeCell ref="J2:J3"/>
    <mergeCell ref="K2:K3"/>
    <mergeCell ref="L2:L3"/>
    <mergeCell ref="M2:M3"/>
    <mergeCell ref="A37:K37"/>
    <mergeCell ref="A18:M18"/>
    <mergeCell ref="A20:K20"/>
    <mergeCell ref="A21:A22"/>
    <mergeCell ref="B21:B22"/>
    <mergeCell ref="C21:H21"/>
    <mergeCell ref="I21:I22"/>
    <mergeCell ref="J21:J22"/>
    <mergeCell ref="K21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uitsadmin</dc:creator>
  <cp:keywords/>
  <dc:description/>
  <cp:lastModifiedBy>uitsadmin</cp:lastModifiedBy>
  <dcterms:created xsi:type="dcterms:W3CDTF">2016-12-20T17:10:46Z</dcterms:created>
  <dcterms:modified xsi:type="dcterms:W3CDTF">2016-12-21T15:34:59Z</dcterms:modified>
  <cp:category/>
  <cp:version/>
  <cp:contentType/>
  <cp:contentStatus/>
</cp:coreProperties>
</file>